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alculating U3 from Cohen_ 1977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<sst xmlns="http://schemas.openxmlformats.org/spreadsheetml/2006/main" count="14" uniqueCount="14">
  <si>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Designed by Jamie DeCoster &amp; Anne-Marie Iselin</t>
  </si>
  <si>
    <t>This and other Excel spreadsheets are available at http://www.stat-help.com</t>
  </si>
  <si>
    <t>d</t>
  </si>
  <si>
    <t>U1</t>
  </si>
  <si>
    <t>U2</t>
  </si>
  <si>
    <t>U3</t>
  </si>
  <si>
    <t>BESD</t>
  </si>
  <si>
    <t>CL</t>
  </si>
  <si>
    <t>A for U1</t>
  </si>
  <si>
    <t>B for U1</t>
  </si>
  <si>
    <t>C for U1</t>
  </si>
  <si>
    <t>U statistics defined in Cohen (1988) p. 21</t>
  </si>
  <si>
    <t>Binomial effect size display (BESD) defined in Rosenthal &amp; Rubin (1982)</t>
  </si>
  <si>
    <t>Common Language effect size statistic (CL) defined in McGraw &amp; Wong (1992)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</si>
</sst>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0" fillId="2" borderId="0" xfId="0" applyFill="1" applyAlignment="1">
      <alignment horizontal="center"/>
    </xf>
    <xf numFmtId="164" fontId="0" fillId="3" borderId="0" xfId="0" applyFont="1" applyFill="1" applyAlignment="1">
      <alignment horizontal="center"/>
    </xf>
    <xf numFmtId="164" fontId="0" fillId="4" borderId="1" xfId="0" applyFill="1" applyBorder="1" applyAlignment="1" applyProtection="1">
      <alignment horizontal="center"/>
      <protection locked="0"/>
    </xf>
    <xf numFmtId="164" fontId="0" fillId="5" borderId="1" xfId="0" applyFill="1" applyBorder="1" applyAlignment="1" applyProtection="1">
      <alignment horizontal="center"/>
      <protection locked="0"/>
    </xf>
    <xf numFmtId="164" fontId="0" fillId="5" borderId="2" xfId="0" applyFill="1" applyBorder="1" applyAlignment="1" applyProtection="1">
      <alignment horizontal="center"/>
      <protection locked="0"/>
    </xf>
    <xf numFmtId="164" fontId="0" fillId="4" borderId="3" xfId="0" applyFill="1" applyBorder="1" applyAlignment="1" applyProtection="1">
      <alignment horizontal="center"/>
      <protection locked="0"/>
    </xf>
    <xf numFmtId="164" fontId="0" fillId="5" borderId="3" xfId="0" applyFill="1" applyBorder="1" applyAlignment="1" applyProtection="1">
      <alignment horizontal="center"/>
      <protection locked="0"/>
    </xf>
    <xf numFmtId="164" fontId="0" fillId="5" borderId="0" xfId="0" applyFill="1" applyBorder="1" applyAlignment="1" applyProtection="1">
      <alignment horizontal="center"/>
      <protection locked="0"/>
    </xf>
    <xf numFmtId="164" fontId="0" fillId="4" borderId="4" xfId="0" applyFill="1" applyBorder="1" applyAlignment="1" applyProtection="1">
      <alignment horizontal="center"/>
      <protection locked="0"/>
    </xf>
    <xf numFmtId="164" fontId="0" fillId="5" borderId="4" xfId="0" applyFill="1" applyBorder="1" applyAlignment="1" applyProtection="1">
      <alignment horizontal="center"/>
      <protection locked="0"/>
    </xf>
    <xf numFmtId="164" fontId="0" fillId="5" borderId="5" xfId="0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9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A3" sqref="A3"/>
    </sheetView>
  </sheetViews>
  <sheetFormatPr defaultColWidth="9.140625" defaultRowHeight="12.75"/>
  <cols>
    <col min="1" max="5" width="9.140625" style="1" customWidth="1"/>
    <col min="6" max="6" width="9.8515625" style="1" customWidth="1"/>
    <col min="7" max="8" width="9.140625" style="1" customWidth="1"/>
    <col min="9" max="11" width="0" style="1" hidden="1" customWidth="1"/>
    <col min="12" max="12" width="9.140625" style="1" customWidth="1"/>
    <col min="13" max="15" width="9.00390625" style="1" customWidth="1"/>
    <col min="16" max="16384" width="9.140625" style="1" customWidth="1"/>
  </cols>
  <sheetData>
    <row r="1" ht="12.75">
      <c r="A1" s="1" t="s">
        <v>0</v>
      </c>
    </row>
    <row r="2" ht="12.75">
      <c r="B2" s="1" t="s">
        <v>1</v>
      </c>
    </row>
    <row r="4" spans="5:11" ht="12.75">
      <c r="E4" s="2"/>
      <c r="F4" s="2"/>
      <c r="G4" s="2"/>
      <c r="H4" s="2"/>
      <c r="I4" s="2"/>
      <c r="J4" s="2"/>
      <c r="K4" s="2"/>
    </row>
    <row r="5" spans="2:11" ht="12.75"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I5" s="1" t="s">
        <v>8</v>
      </c>
      <c r="J5" s="1" t="s">
        <v>9</v>
      </c>
      <c r="K5" s="1" t="s">
        <v>10</v>
      </c>
    </row>
    <row r="6" spans="2:11" ht="12.75">
      <c r="B6" s="4">
        <v>0.2</v>
      </c>
      <c r="C6" s="5">
        <f>IF(B6&lt;&gt;"",K6/J6,"")</f>
        <v>0.1475575527113476</v>
      </c>
      <c r="D6" s="5">
        <f>IF(B6&lt;&gt;"",NORMSDIST(B6/2),"")</f>
        <v>0.539827837277029</v>
      </c>
      <c r="E6" s="5">
        <f>IF(B6&lt;&gt;"",NORMSDIST(B6),"")</f>
        <v>0.579259709439103</v>
      </c>
      <c r="F6" s="5">
        <f>IF(D6&lt;&gt;"",J6-I6,"")</f>
        <v>0.07965567455405798</v>
      </c>
      <c r="G6" s="6">
        <f>IF(B6&lt;&gt;"",NORMSDIST(B6/SQRT(2)),"")</f>
        <v>0.5562314580091424</v>
      </c>
      <c r="I6" s="1">
        <f>MIN(NORMSDIST(B6/2),1-NORMSDIST(B6/2))</f>
        <v>0.460172162722971</v>
      </c>
      <c r="J6" s="1">
        <f>1-I6</f>
        <v>0.539827837277029</v>
      </c>
      <c r="K6" s="1">
        <f>J6-I6</f>
        <v>0.07965567455405798</v>
      </c>
    </row>
    <row r="7" spans="2:11" ht="12.75">
      <c r="B7" s="7">
        <v>0.3837</v>
      </c>
      <c r="C7" s="8">
        <f>IF(B7&lt;&gt;"",K7/J7,"")</f>
        <v>0.2641002949288928</v>
      </c>
      <c r="D7" s="8">
        <f>IF(B7&lt;&gt;"",NORMSDIST(B7/2),"")</f>
        <v>0.5760701479922409</v>
      </c>
      <c r="E7" s="8">
        <f>IF(B7&lt;&gt;"",NORMSDIST(B7),"")</f>
        <v>0.6493995936916988</v>
      </c>
      <c r="F7" s="8">
        <f>IF(D7&lt;&gt;"",J7-I7,"")</f>
        <v>0.15214029598448175</v>
      </c>
      <c r="G7" s="9">
        <f>IF(B7&lt;&gt;"",NORMSDIST(B7/SQRT(2)),"")</f>
        <v>0.6069263344743057</v>
      </c>
      <c r="I7" s="1">
        <f>MIN(NORMSDIST(B7/2),1-NORMSDIST(B7/2))</f>
        <v>0.4239298520077591</v>
      </c>
      <c r="J7" s="1">
        <f>1-I7</f>
        <v>0.5760701479922409</v>
      </c>
      <c r="K7" s="1">
        <f>J7-I7</f>
        <v>0.15214029598448175</v>
      </c>
    </row>
    <row r="8" spans="2:11" ht="12.75">
      <c r="B8" s="7">
        <v>0.5966</v>
      </c>
      <c r="C8" s="8">
        <f>IF(B8&lt;&gt;"",K8/J8,"")</f>
        <v>0.3799447472471701</v>
      </c>
      <c r="D8" s="8">
        <f>IF(B8&lt;&gt;"",NORMSDIST(B8/2),"")</f>
        <v>0.6172628978553542</v>
      </c>
      <c r="E8" s="8">
        <f>IF(B8&lt;&gt;"",NORMSDIST(B8),"")</f>
        <v>0.7246127643771413</v>
      </c>
      <c r="F8" s="8">
        <f>IF(D8&lt;&gt;"",J8-I8,"")</f>
        <v>0.2345257957107083</v>
      </c>
      <c r="G8" s="9">
        <f>IF(B8&lt;&gt;"",NORMSDIST(B8/SQRT(2)),"")</f>
        <v>0.6634363615978234</v>
      </c>
      <c r="I8" s="1">
        <f>MIN(NORMSDIST(B8/2),1-NORMSDIST(B8/2))</f>
        <v>0.38273710214464585</v>
      </c>
      <c r="J8" s="1">
        <f>1-I8</f>
        <v>0.6172628978553542</v>
      </c>
      <c r="K8" s="1">
        <f>J8-I8</f>
        <v>0.2345257957107083</v>
      </c>
    </row>
    <row r="9" spans="2:11" ht="12.75">
      <c r="B9" s="7">
        <v>1</v>
      </c>
      <c r="C9" s="8">
        <f>IF(B9&lt;&gt;"",K9/J9,"")</f>
        <v>0.5537898931526829</v>
      </c>
      <c r="D9" s="8">
        <f>IF(B9&lt;&gt;"",NORMSDIST(B9/2),"")</f>
        <v>0.6914624612740136</v>
      </c>
      <c r="E9" s="8">
        <f>IF(B9&lt;&gt;"",NORMSDIST(B9),"")</f>
        <v>0.841344746068543</v>
      </c>
      <c r="F9" s="8">
        <f>IF(D9&lt;&gt;"",J9-I9,"")</f>
        <v>0.3829249225480271</v>
      </c>
      <c r="G9" s="9">
        <f>IF(B9&lt;&gt;"",NORMSDIST(B9/SQRT(2)),"")</f>
        <v>0.7602499389068355</v>
      </c>
      <c r="I9" s="1">
        <f>MIN(NORMSDIST(B9/2),1-NORMSDIST(B9/2))</f>
        <v>0.30853753872598644</v>
      </c>
      <c r="J9" s="1">
        <f>1-I9</f>
        <v>0.6914624612740136</v>
      </c>
      <c r="K9" s="1">
        <f>J9-I9</f>
        <v>0.3829249225480271</v>
      </c>
    </row>
    <row r="10" spans="2:11" ht="12.75">
      <c r="B10" s="7"/>
      <c r="C10" s="8">
        <f>IF(B10&lt;&gt;"",K10/J10,"")</f>
      </c>
      <c r="D10" s="8">
        <f>IF(B10&lt;&gt;"",NORMSDIST(B10/2),"")</f>
      </c>
      <c r="E10" s="8">
        <f>IF(B10&lt;&gt;"",NORMSDIST(B10),"")</f>
      </c>
      <c r="F10" s="8">
        <f>IF(D10&lt;&gt;"",J10-I10,"")</f>
      </c>
      <c r="G10" s="9">
        <f>IF(B10&lt;&gt;"",NORMSDIST(B10/SQRT(2)),"")</f>
      </c>
      <c r="I10" s="1">
        <f>MIN(NORMSDIST(B10/2),1-NORMSDIST(B10/2))</f>
        <v>0.5</v>
      </c>
      <c r="J10" s="1">
        <f>1-I10</f>
        <v>0.5</v>
      </c>
      <c r="K10" s="1">
        <f>J10-I10</f>
        <v>0</v>
      </c>
    </row>
    <row r="11" spans="2:11" ht="12.75">
      <c r="B11" s="7"/>
      <c r="C11" s="8">
        <f>IF(B11&lt;&gt;"",K11/J11,"")</f>
      </c>
      <c r="D11" s="8">
        <f>IF(B11&lt;&gt;"",NORMSDIST(B11/2),"")</f>
      </c>
      <c r="E11" s="8">
        <f>IF(B11&lt;&gt;"",NORMSDIST(B11),"")</f>
      </c>
      <c r="F11" s="8">
        <f>IF(D11&lt;&gt;"",J11-I11,"")</f>
      </c>
      <c r="G11" s="9">
        <f>IF(B11&lt;&gt;"",NORMSDIST(B11/SQRT(2)),"")</f>
      </c>
      <c r="I11" s="1">
        <f>MIN(NORMSDIST(B11/2),1-NORMSDIST(B11/2))</f>
        <v>0.5</v>
      </c>
      <c r="J11" s="1">
        <f>1-I11</f>
        <v>0.5</v>
      </c>
      <c r="K11" s="1">
        <f>J11-I11</f>
        <v>0</v>
      </c>
    </row>
    <row r="12" spans="2:11" ht="12.75">
      <c r="B12" s="7"/>
      <c r="C12" s="8">
        <f>IF(B12&lt;&gt;"",K12/J12,"")</f>
      </c>
      <c r="D12" s="8">
        <f>IF(B12&lt;&gt;"",NORMSDIST(B12/2),"")</f>
      </c>
      <c r="E12" s="8">
        <f>IF(B12&lt;&gt;"",NORMSDIST(B12),"")</f>
      </c>
      <c r="F12" s="8">
        <f>IF(D12&lt;&gt;"",J12-I12,"")</f>
      </c>
      <c r="G12" s="9">
        <f>IF(B12&lt;&gt;"",NORMSDIST(B12/SQRT(2)),"")</f>
      </c>
      <c r="I12" s="1">
        <f>MIN(NORMSDIST(B12/2),1-NORMSDIST(B12/2))</f>
        <v>0.5</v>
      </c>
      <c r="J12" s="1">
        <f>1-I12</f>
        <v>0.5</v>
      </c>
      <c r="K12" s="1">
        <f>J12-I12</f>
        <v>0</v>
      </c>
    </row>
    <row r="13" spans="2:11" ht="12.75">
      <c r="B13" s="7"/>
      <c r="C13" s="8">
        <f>IF(B13&lt;&gt;"",K13/J13,"")</f>
      </c>
      <c r="D13" s="8">
        <f>IF(B13&lt;&gt;"",NORMSDIST(B13/2),"")</f>
      </c>
      <c r="E13" s="8">
        <f>IF(B13&lt;&gt;"",NORMSDIST(B13),"")</f>
      </c>
      <c r="F13" s="8">
        <f>IF(D13&lt;&gt;"",J13-I13,"")</f>
      </c>
      <c r="G13" s="9">
        <f>IF(B13&lt;&gt;"",NORMSDIST(B13/SQRT(2)),"")</f>
      </c>
      <c r="I13" s="1">
        <f>MIN(NORMSDIST(B13/2),1-NORMSDIST(B13/2))</f>
        <v>0.5</v>
      </c>
      <c r="J13" s="1">
        <f>1-I13</f>
        <v>0.5</v>
      </c>
      <c r="K13" s="1">
        <f>J13-I13</f>
        <v>0</v>
      </c>
    </row>
    <row r="14" spans="2:11" ht="12.75">
      <c r="B14" s="7"/>
      <c r="C14" s="8">
        <f>IF(B14&lt;&gt;"",K14/J14,"")</f>
      </c>
      <c r="D14" s="8">
        <f>IF(B14&lt;&gt;"",NORMSDIST(B14/2),"")</f>
      </c>
      <c r="E14" s="8">
        <f>IF(B14&lt;&gt;"",NORMSDIST(B14),"")</f>
      </c>
      <c r="F14" s="8">
        <f>IF(D14&lt;&gt;"",J14-I14,"")</f>
      </c>
      <c r="G14" s="9">
        <f>IF(B14&lt;&gt;"",NORMSDIST(B14/SQRT(2)),"")</f>
      </c>
      <c r="I14" s="1">
        <f>MIN(NORMSDIST(B14/2),1-NORMSDIST(B14/2))</f>
        <v>0.5</v>
      </c>
      <c r="J14" s="1">
        <f>1-I14</f>
        <v>0.5</v>
      </c>
      <c r="K14" s="1">
        <f>J14-I14</f>
        <v>0</v>
      </c>
    </row>
    <row r="15" spans="2:11" ht="12.75">
      <c r="B15" s="7"/>
      <c r="C15" s="8">
        <f>IF(B15&lt;&gt;"",K15/J15,"")</f>
      </c>
      <c r="D15" s="8">
        <f>IF(B15&lt;&gt;"",NORMSDIST(B15/2),"")</f>
      </c>
      <c r="E15" s="8">
        <f>IF(B15&lt;&gt;"",NORMSDIST(B15),"")</f>
      </c>
      <c r="F15" s="8">
        <f>IF(D15&lt;&gt;"",J15-I15,"")</f>
      </c>
      <c r="G15" s="9">
        <f>IF(B15&lt;&gt;"",NORMSDIST(B15/SQRT(2)),"")</f>
      </c>
      <c r="I15" s="1">
        <f>MIN(NORMSDIST(B15/2),1-NORMSDIST(B15/2))</f>
        <v>0.5</v>
      </c>
      <c r="J15" s="1">
        <f>1-I15</f>
        <v>0.5</v>
      </c>
      <c r="K15" s="1">
        <f>J15-I15</f>
        <v>0</v>
      </c>
    </row>
    <row r="16" spans="2:11" ht="12.75">
      <c r="B16" s="7"/>
      <c r="C16" s="8">
        <f>IF(B16&lt;&gt;"",K16/J16,"")</f>
      </c>
      <c r="D16" s="8">
        <f>IF(B16&lt;&gt;"",NORMSDIST(B16/2),"")</f>
      </c>
      <c r="E16" s="8">
        <f>IF(B16&lt;&gt;"",NORMSDIST(B16),"")</f>
      </c>
      <c r="F16" s="8">
        <f>IF(D16&lt;&gt;"",J16-I16,"")</f>
      </c>
      <c r="G16" s="9">
        <f>IF(B16&lt;&gt;"",NORMSDIST(B16/SQRT(2)),"")</f>
      </c>
      <c r="I16" s="1">
        <f>MIN(NORMSDIST(B16/2),1-NORMSDIST(B16/2))</f>
        <v>0.5</v>
      </c>
      <c r="J16" s="1">
        <f>1-I16</f>
        <v>0.5</v>
      </c>
      <c r="K16" s="1">
        <f>J16-I16</f>
        <v>0</v>
      </c>
    </row>
    <row r="17" spans="2:11" ht="12.75">
      <c r="B17" s="7"/>
      <c r="C17" s="8">
        <f>IF(B17&lt;&gt;"",K17/J17,"")</f>
      </c>
      <c r="D17" s="8">
        <f>IF(B17&lt;&gt;"",NORMSDIST(B17/2),"")</f>
      </c>
      <c r="E17" s="8">
        <f>IF(B17&lt;&gt;"",NORMSDIST(B17),"")</f>
      </c>
      <c r="F17" s="8">
        <f>IF(D17&lt;&gt;"",J17-I17,"")</f>
      </c>
      <c r="G17" s="9">
        <f>IF(B17&lt;&gt;"",NORMSDIST(B17/SQRT(2)),"")</f>
      </c>
      <c r="I17" s="1">
        <f>MIN(NORMSDIST(B17/2),1-NORMSDIST(B17/2))</f>
        <v>0.5</v>
      </c>
      <c r="J17" s="1">
        <f>1-I17</f>
        <v>0.5</v>
      </c>
      <c r="K17" s="1">
        <f>J17-I17</f>
        <v>0</v>
      </c>
    </row>
    <row r="18" spans="2:11" ht="12.75">
      <c r="B18" s="7"/>
      <c r="C18" s="8">
        <f>IF(B18&lt;&gt;"",K18/J18,"")</f>
      </c>
      <c r="D18" s="8">
        <f>IF(B18&lt;&gt;"",NORMSDIST(B18/2),"")</f>
      </c>
      <c r="E18" s="8">
        <f>IF(B18&lt;&gt;"",NORMSDIST(B18),"")</f>
      </c>
      <c r="F18" s="8">
        <f>IF(D18&lt;&gt;"",J18-I18,"")</f>
      </c>
      <c r="G18" s="9">
        <f>IF(B18&lt;&gt;"",NORMSDIST(B18/SQRT(2)),"")</f>
      </c>
      <c r="I18" s="1">
        <f>MIN(NORMSDIST(B18/2),1-NORMSDIST(B18/2))</f>
        <v>0.5</v>
      </c>
      <c r="J18" s="1">
        <f>1-I18</f>
        <v>0.5</v>
      </c>
      <c r="K18" s="1">
        <f>J18-I18</f>
        <v>0</v>
      </c>
    </row>
    <row r="19" spans="2:11" ht="12.75">
      <c r="B19" s="7"/>
      <c r="C19" s="8">
        <f>IF(B19&lt;&gt;"",K19/J19,"")</f>
      </c>
      <c r="D19" s="8">
        <f>IF(B19&lt;&gt;"",NORMSDIST(B19/2),"")</f>
      </c>
      <c r="E19" s="8">
        <f>IF(B19&lt;&gt;"",NORMSDIST(B19),"")</f>
      </c>
      <c r="F19" s="8">
        <f>IF(D19&lt;&gt;"",J19-I19,"")</f>
      </c>
      <c r="G19" s="9">
        <f>IF(B19&lt;&gt;"",NORMSDIST(B19/SQRT(2)),"")</f>
      </c>
      <c r="I19" s="1">
        <f>MIN(NORMSDIST(B19/2),1-NORMSDIST(B19/2))</f>
        <v>0.5</v>
      </c>
      <c r="J19" s="1">
        <f>1-I19</f>
        <v>0.5</v>
      </c>
      <c r="K19" s="1">
        <f>J19-I19</f>
        <v>0</v>
      </c>
    </row>
    <row r="20" spans="2:11" ht="12.75">
      <c r="B20" s="7"/>
      <c r="C20" s="8">
        <f>IF(B20&lt;&gt;"",K20/J20,"")</f>
      </c>
      <c r="D20" s="8">
        <f>IF(B20&lt;&gt;"",NORMSDIST(B20/2),"")</f>
      </c>
      <c r="E20" s="8">
        <f>IF(B20&lt;&gt;"",NORMSDIST(B20),"")</f>
      </c>
      <c r="F20" s="8">
        <f>IF(D20&lt;&gt;"",J20-I20,"")</f>
      </c>
      <c r="G20" s="9">
        <f>IF(B20&lt;&gt;"",NORMSDIST(B20/SQRT(2)),"")</f>
      </c>
      <c r="I20" s="1">
        <f>MIN(NORMSDIST(B20/2),1-NORMSDIST(B20/2))</f>
        <v>0.5</v>
      </c>
      <c r="J20" s="1">
        <f>1-I20</f>
        <v>0.5</v>
      </c>
      <c r="K20" s="1">
        <f>J20-I20</f>
        <v>0</v>
      </c>
    </row>
    <row r="21" spans="2:11" ht="12.75">
      <c r="B21" s="7"/>
      <c r="C21" s="8">
        <f>IF(B21&lt;&gt;"",K21/J21,"")</f>
      </c>
      <c r="D21" s="8">
        <f>IF(B21&lt;&gt;"",NORMSDIST(B21/2),"")</f>
      </c>
      <c r="E21" s="8">
        <f>IF(B21&lt;&gt;"",NORMSDIST(B21),"")</f>
      </c>
      <c r="F21" s="8">
        <f>IF(D21&lt;&gt;"",J21-I21,"")</f>
      </c>
      <c r="G21" s="9">
        <f>IF(B21&lt;&gt;"",NORMSDIST(B21/SQRT(2)),"")</f>
      </c>
      <c r="I21" s="1">
        <f>MIN(NORMSDIST(B21/2),1-NORMSDIST(B21/2))</f>
        <v>0.5</v>
      </c>
      <c r="J21" s="1">
        <f>1-I21</f>
        <v>0.5</v>
      </c>
      <c r="K21" s="1">
        <f>J21-I21</f>
        <v>0</v>
      </c>
    </row>
    <row r="22" spans="2:11" ht="12.75">
      <c r="B22" s="7"/>
      <c r="C22" s="8">
        <f>IF(B22&lt;&gt;"",K22/J22,"")</f>
      </c>
      <c r="D22" s="8">
        <f>IF(B22&lt;&gt;"",NORMSDIST(B22/2),"")</f>
      </c>
      <c r="E22" s="8">
        <f>IF(B22&lt;&gt;"",NORMSDIST(B22),"")</f>
      </c>
      <c r="F22" s="8">
        <f>IF(D22&lt;&gt;"",J22-I22,"")</f>
      </c>
      <c r="G22" s="9">
        <f>IF(B22&lt;&gt;"",NORMSDIST(B22/SQRT(2)),"")</f>
      </c>
      <c r="I22" s="1">
        <f>MIN(NORMSDIST(B22/2),1-NORMSDIST(B22/2))</f>
        <v>0.5</v>
      </c>
      <c r="J22" s="1">
        <f>1-I22</f>
        <v>0.5</v>
      </c>
      <c r="K22" s="1">
        <f>J22-I22</f>
        <v>0</v>
      </c>
    </row>
    <row r="23" spans="2:11" ht="12.75">
      <c r="B23" s="7"/>
      <c r="C23" s="8">
        <f>IF(B23&lt;&gt;"",K23/J23,"")</f>
      </c>
      <c r="D23" s="8">
        <f>IF(B23&lt;&gt;"",NORMSDIST(B23/2),"")</f>
      </c>
      <c r="E23" s="8">
        <f>IF(B23&lt;&gt;"",NORMSDIST(B23),"")</f>
      </c>
      <c r="F23" s="8">
        <f>IF(D23&lt;&gt;"",J23-I23,"")</f>
      </c>
      <c r="G23" s="9">
        <f>IF(B23&lt;&gt;"",NORMSDIST(B23/SQRT(2)),"")</f>
      </c>
      <c r="I23" s="1">
        <f>MIN(NORMSDIST(B23/2),1-NORMSDIST(B23/2))</f>
        <v>0.5</v>
      </c>
      <c r="J23" s="1">
        <f>1-I23</f>
        <v>0.5</v>
      </c>
      <c r="K23" s="1">
        <f>J23-I23</f>
        <v>0</v>
      </c>
    </row>
    <row r="24" spans="2:11" ht="12.75">
      <c r="B24" s="7"/>
      <c r="C24" s="8">
        <f>IF(B24&lt;&gt;"",K24/J24,"")</f>
      </c>
      <c r="D24" s="8">
        <f>IF(B24&lt;&gt;"",NORMSDIST(B24/2),"")</f>
      </c>
      <c r="E24" s="8">
        <f>IF(B24&lt;&gt;"",NORMSDIST(B24),"")</f>
      </c>
      <c r="F24" s="8">
        <f>IF(D24&lt;&gt;"",J24-I24,"")</f>
      </c>
      <c r="G24" s="9">
        <f>IF(B24&lt;&gt;"",NORMSDIST(B24/SQRT(2)),"")</f>
      </c>
      <c r="I24" s="1">
        <f>MIN(NORMSDIST(B24/2),1-NORMSDIST(B24/2))</f>
        <v>0.5</v>
      </c>
      <c r="J24" s="1">
        <f>1-I24</f>
        <v>0.5</v>
      </c>
      <c r="K24" s="1">
        <f>J24-I24</f>
        <v>0</v>
      </c>
    </row>
    <row r="25" spans="2:11" ht="12.75">
      <c r="B25" s="7"/>
      <c r="C25" s="8">
        <f>IF(B25&lt;&gt;"",K25/J25,"")</f>
      </c>
      <c r="D25" s="8">
        <f>IF(B25&lt;&gt;"",NORMSDIST(B25/2),"")</f>
      </c>
      <c r="E25" s="8">
        <f>IF(B25&lt;&gt;"",NORMSDIST(B25),"")</f>
      </c>
      <c r="F25" s="8">
        <f>IF(D25&lt;&gt;"",J25-I25,"")</f>
      </c>
      <c r="G25" s="9">
        <f>IF(B25&lt;&gt;"",NORMSDIST(B25/SQRT(2)),"")</f>
      </c>
      <c r="I25" s="1">
        <f>MIN(NORMSDIST(B25/2),1-NORMSDIST(B25/2))</f>
        <v>0.5</v>
      </c>
      <c r="J25" s="1">
        <f>1-I25</f>
        <v>0.5</v>
      </c>
      <c r="K25" s="1">
        <f>J25-I25</f>
        <v>0</v>
      </c>
    </row>
    <row r="26" spans="2:11" ht="12.75">
      <c r="B26" s="10"/>
      <c r="C26" s="11">
        <f>IF(B26&lt;&gt;"",K26/J26,"")</f>
      </c>
      <c r="D26" s="11">
        <f>IF(B26&lt;&gt;"",NORMSDIST(B26/2),"")</f>
      </c>
      <c r="E26" s="11">
        <f>IF(B26&lt;&gt;"",NORMSDIST(B26),"")</f>
      </c>
      <c r="F26" s="11">
        <f>IF(D26&lt;&gt;"",J26-I26,"")</f>
      </c>
      <c r="G26" s="12">
        <f>IF(B26&lt;&gt;"",NORMSDIST(B26/SQRT(2)),"")</f>
      </c>
      <c r="I26" s="1">
        <f>MIN(NORMSDIST(B26/2),1-NORMSDIST(B26/2))</f>
        <v>0.5</v>
      </c>
      <c r="J26" s="1">
        <f>1-I26</f>
        <v>0.5</v>
      </c>
      <c r="K26" s="1">
        <f>J26-I26</f>
        <v>0</v>
      </c>
    </row>
    <row r="28" ht="12.75">
      <c r="B28" s="1" t="s">
        <v>11</v>
      </c>
    </row>
    <row r="29" ht="12.75">
      <c r="B29" s="1" t="s">
        <v>12</v>
      </c>
    </row>
    <row r="30" ht="12.75">
      <c r="B30" s="1" t="s">
        <v>13</v>
      </c>
    </row>
  </sheetData>
  <sheetProtection sheet="1" objects="1" scenarios="1"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 DeCoster</dc:creator>
  <cp:keywords/>
  <dc:description/>
  <cp:lastModifiedBy>Cassie Hull</cp:lastModifiedBy>
  <dcterms:created xsi:type="dcterms:W3CDTF">2004-06-15T22:13:59Z</dcterms:created>
  <dcterms:modified xsi:type="dcterms:W3CDTF">2008-09-14T13:59:01Z</dcterms:modified>
  <cp:category/>
  <cp:version/>
  <cp:contentType/>
  <cp:contentStatus/>
</cp:coreProperties>
</file>